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文書（ART_SETOUCHI_2025）\06 広報\03_情報発信（自主制作媒体）\04_サイン・看板\01_看板_作品G関係\瀬戸芸25年度\02_公募\01_入札\"/>
    </mc:Choice>
  </mc:AlternateContent>
  <bookViews>
    <workbookView xWindow="0" yWindow="0" windowWidth="12326" windowHeight="2263" firstSheet="1" activeTab="1"/>
  </bookViews>
  <sheets>
    <sheet name="全会期" sheetId="1" r:id="rId1"/>
    <sheet name="春会期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H15" i="2"/>
  <c r="H16" i="2" s="1"/>
  <c r="G15" i="2"/>
  <c r="G16" i="2" s="1"/>
  <c r="F15" i="2"/>
  <c r="F16" i="2" s="1"/>
  <c r="E15" i="2"/>
  <c r="E16" i="2" s="1"/>
  <c r="D15" i="2"/>
  <c r="D16" i="2" s="1"/>
  <c r="C15" i="2"/>
  <c r="C16" i="2" s="1"/>
  <c r="B15" i="2"/>
  <c r="B16" i="2" s="1"/>
  <c r="I14" i="2"/>
  <c r="I12" i="2"/>
  <c r="I15" i="2" s="1"/>
  <c r="I16" i="2" s="1"/>
  <c r="M19" i="1" l="1"/>
  <c r="H19" i="1"/>
  <c r="F19" i="1"/>
  <c r="G19" i="1"/>
  <c r="M18" i="1"/>
  <c r="M4" i="1"/>
  <c r="L18" i="1"/>
  <c r="L19" i="1" l="1"/>
  <c r="K18" i="1"/>
  <c r="K19" i="1" s="1"/>
  <c r="M17" i="1" l="1"/>
  <c r="M16" i="1"/>
  <c r="M15" i="1"/>
  <c r="M14" i="1"/>
  <c r="M13" i="1"/>
  <c r="M12" i="1"/>
  <c r="M11" i="1"/>
  <c r="M10" i="1"/>
  <c r="M9" i="1"/>
  <c r="M8" i="1"/>
  <c r="M7" i="1"/>
  <c r="M6" i="1"/>
  <c r="M5" i="1"/>
  <c r="J18" i="1"/>
  <c r="J19" i="1" s="1"/>
  <c r="I18" i="1"/>
  <c r="I19" i="1" s="1"/>
  <c r="H18" i="1"/>
  <c r="G18" i="1"/>
  <c r="F18" i="1"/>
  <c r="E18" i="1"/>
  <c r="E19" i="1" s="1"/>
  <c r="D18" i="1"/>
  <c r="D19" i="1" s="1"/>
  <c r="C18" i="1"/>
  <c r="C19" i="1" s="1"/>
  <c r="B18" i="1"/>
  <c r="B19" i="1" s="1"/>
</calcChain>
</file>

<file path=xl/sharedStrings.xml><?xml version="1.0" encoding="utf-8"?>
<sst xmlns="http://schemas.openxmlformats.org/spreadsheetml/2006/main" count="59" uniqueCount="37">
  <si>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</si>
  <si>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</si>
  <si>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</si>
  <si>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</si>
  <si>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</si>
  <si>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</si>
  <si>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</si>
  <si>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</si>
  <si>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</si>
  <si>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直島</t>
    <rPh sb="0" eb="2">
      <t>ナオシマ</t>
    </rPh>
    <phoneticPr fontId="1"/>
  </si>
  <si>
    <t>豊島</t>
    <rPh sb="0" eb="2">
      <t>テシマ</t>
    </rPh>
    <phoneticPr fontId="1"/>
  </si>
  <si>
    <t>女木島</t>
    <rPh sb="0" eb="3">
      <t>メギジマ</t>
    </rPh>
    <phoneticPr fontId="1"/>
  </si>
  <si>
    <t>男木島</t>
    <rPh sb="0" eb="3">
      <t>オギジマ</t>
    </rPh>
    <phoneticPr fontId="1"/>
  </si>
  <si>
    <t>小豆島</t>
    <rPh sb="0" eb="3">
      <t>ショウドシマ</t>
    </rPh>
    <phoneticPr fontId="1"/>
  </si>
  <si>
    <t>大島</t>
    <rPh sb="0" eb="2">
      <t>オオシマ</t>
    </rPh>
    <phoneticPr fontId="1"/>
  </si>
  <si>
    <t>犬島</t>
    <rPh sb="0" eb="2">
      <t>イヌジマ</t>
    </rPh>
    <phoneticPr fontId="1"/>
  </si>
  <si>
    <t>沙弥島</t>
    <rPh sb="0" eb="3">
      <t>シャミジマ</t>
    </rPh>
    <phoneticPr fontId="1"/>
  </si>
  <si>
    <t>本島</t>
    <rPh sb="0" eb="2">
      <t>ホンジマ</t>
    </rPh>
    <phoneticPr fontId="1"/>
  </si>
  <si>
    <t>高見島</t>
    <rPh sb="0" eb="3">
      <t>タカミジマ</t>
    </rPh>
    <phoneticPr fontId="1"/>
  </si>
  <si>
    <t>粟島</t>
    <rPh sb="0" eb="2">
      <t>アワシマ</t>
    </rPh>
    <phoneticPr fontId="1"/>
  </si>
  <si>
    <t>伊吹島</t>
    <rPh sb="0" eb="3">
      <t>イブキジマ</t>
    </rPh>
    <phoneticPr fontId="1"/>
  </si>
  <si>
    <t>宇野港</t>
    <rPh sb="0" eb="3">
      <t>ウノコウ</t>
    </rPh>
    <phoneticPr fontId="1"/>
  </si>
  <si>
    <t>高松港・広域</t>
    <rPh sb="0" eb="3">
      <t>タカマツコウ</t>
    </rPh>
    <rPh sb="4" eb="6">
      <t>コウイキ</t>
    </rPh>
    <phoneticPr fontId="1"/>
  </si>
  <si>
    <t>計</t>
    <rPh sb="0" eb="1">
      <t>ケイ</t>
    </rPh>
    <phoneticPr fontId="1"/>
  </si>
  <si>
    <t>ﾌﾞﾛｯｸ
土台</t>
  </si>
  <si>
    <t>シート
印刷</t>
    <phoneticPr fontId="1"/>
  </si>
  <si>
    <t>芸術祭2025看板等設置概算数一覧（予定）</t>
    <rPh sb="0" eb="3">
      <t>ゲイジュツサイ</t>
    </rPh>
    <rPh sb="7" eb="10">
      <t>カンバンナド</t>
    </rPh>
    <rPh sb="10" eb="12">
      <t>セッチ</t>
    </rPh>
    <rPh sb="12" eb="14">
      <t>ガイサン</t>
    </rPh>
    <rPh sb="14" eb="15">
      <t>スウ</t>
    </rPh>
    <rPh sb="15" eb="17">
      <t>イチラン</t>
    </rPh>
    <rPh sb="18" eb="20">
      <t>ヨテイ</t>
    </rPh>
    <phoneticPr fontId="1"/>
  </si>
  <si>
    <t>芸術祭2025
積算数</t>
    <rPh sb="0" eb="3">
      <t>ゲイジュツサイ</t>
    </rPh>
    <rPh sb="8" eb="10">
      <t>セキサン</t>
    </rPh>
    <rPh sb="10" eb="11">
      <t>スウ</t>
    </rPh>
    <phoneticPr fontId="1"/>
  </si>
  <si>
    <t>瀬戸大橋エリア</t>
    <rPh sb="0" eb="2">
      <t>セト</t>
    </rPh>
    <rPh sb="2" eb="4">
      <t>オオハシ</t>
    </rPh>
    <phoneticPr fontId="1"/>
  </si>
  <si>
    <r>
      <t>芸術祭</t>
    </r>
    <r>
      <rPr>
        <sz val="14"/>
        <rFont val="ＭＳ Ｐゴシック"/>
        <family val="3"/>
        <charset val="128"/>
        <scheme val="minor"/>
      </rPr>
      <t>2025看板設置概算数一覧【春会期】</t>
    </r>
    <rPh sb="0" eb="3">
      <t>ゲイジュツサイ</t>
    </rPh>
    <rPh sb="7" eb="9">
      <t>カンバン</t>
    </rPh>
    <rPh sb="9" eb="11">
      <t>セッチ</t>
    </rPh>
    <rPh sb="11" eb="13">
      <t>ガイサン</t>
    </rPh>
    <rPh sb="13" eb="14">
      <t>スウ</t>
    </rPh>
    <rPh sb="14" eb="16">
      <t>イチラン</t>
    </rPh>
    <rPh sb="17" eb="20">
      <t>ハルカイキ</t>
    </rPh>
    <phoneticPr fontId="1"/>
  </si>
  <si>
    <t>種類</t>
    <rPh sb="0" eb="2">
      <t>シュルイ</t>
    </rPh>
    <phoneticPr fontId="1"/>
  </si>
  <si>
    <t>案内看板</t>
    <rPh sb="0" eb="4">
      <t>アンナイカンバン</t>
    </rPh>
    <phoneticPr fontId="1"/>
  </si>
  <si>
    <t>作品銘板（一部、案内看板）</t>
    <rPh sb="0" eb="2">
      <t>サクヒン</t>
    </rPh>
    <rPh sb="2" eb="4">
      <t>メイバン</t>
    </rPh>
    <rPh sb="5" eb="7">
      <t>イチブ</t>
    </rPh>
    <rPh sb="8" eb="12">
      <t>アンナイカンバン</t>
    </rPh>
    <phoneticPr fontId="1"/>
  </si>
  <si>
    <t>小豆島（土庄町）</t>
    <rPh sb="0" eb="3">
      <t>ショウドシマ</t>
    </rPh>
    <rPh sb="4" eb="6">
      <t>トノショウ</t>
    </rPh>
    <rPh sb="6" eb="7">
      <t>チョウ</t>
    </rPh>
    <phoneticPr fontId="1"/>
  </si>
  <si>
    <t>小豆島（小豆島町）</t>
    <rPh sb="0" eb="3">
      <t>ショウドシマ</t>
    </rPh>
    <rPh sb="4" eb="8">
      <t>ショウドシマチョウ</t>
    </rPh>
    <phoneticPr fontId="1"/>
  </si>
  <si>
    <t>シート</t>
    <phoneticPr fontId="1"/>
  </si>
  <si>
    <t>ﾌﾞﾛｯｸ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</si>
</sst>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 diagonalUp="1"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176" fontId="2" fillId="2" borderId="23" xfId="0" applyNumberFormat="1" applyFont="1" applyFill="1" applyBorder="1">
      <alignment vertical="center"/>
    </xf>
    <xf numFmtId="176" fontId="2" fillId="2" borderId="24" xfId="0" applyNumberFormat="1" applyFont="1" applyFill="1" applyBorder="1">
      <alignment vertical="center"/>
    </xf>
    <xf numFmtId="176" fontId="2" fillId="2" borderId="25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176" fontId="0" fillId="0" borderId="28" xfId="0" applyNumberFormat="1" applyBorder="1">
      <alignment vertical="center"/>
    </xf>
    <xf numFmtId="176" fontId="8" fillId="0" borderId="6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11" fillId="0" borderId="6" xfId="0" applyNumberFormat="1" applyFont="1" applyBorder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>
      <alignment vertical="center"/>
    </xf>
    <xf numFmtId="176" fontId="2" fillId="2" borderId="32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2" fillId="0" borderId="34" xfId="0" applyNumberFormat="1" applyFont="1" applyBorder="1">
      <alignment vertical="center"/>
    </xf>
    <xf numFmtId="176" fontId="12" fillId="0" borderId="35" xfId="0" applyNumberFormat="1" applyFont="1" applyBorder="1">
      <alignment vertical="center"/>
    </xf>
    <xf numFmtId="176" fontId="0" fillId="0" borderId="3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1" workbookViewId="0">
      <selection activeCell="C20" sqref="C20"/>
    </sheetView>
  </sheetViews>
  <sheetFormatPr defaultRowHeight="20.05" customHeight="1" x14ac:dyDescent="0.25"/>
  <cols>
    <col min="1" max="1" width="12.61328125" customWidth="1"/>
    <col min="2" max="12" width="6.61328125" customWidth="1"/>
    <col min="13" max="13" width="7.61328125" customWidth="1"/>
  </cols>
  <sheetData>
    <row r="1" spans="1:13" ht="20.05" customHeight="1" x14ac:dyDescent="0.25">
      <c r="M1" s="18"/>
    </row>
    <row r="2" spans="1:13" ht="20.05" customHeight="1" x14ac:dyDescent="0.25">
      <c r="A2" s="51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1" customFormat="1" ht="30" customHeight="1" x14ac:dyDescent="0.25">
      <c r="A3" s="11"/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8" t="s">
        <v>25</v>
      </c>
      <c r="L3" s="19" t="s">
        <v>24</v>
      </c>
      <c r="M3" s="11" t="s">
        <v>23</v>
      </c>
    </row>
    <row r="4" spans="1:13" ht="20.05" customHeight="1" x14ac:dyDescent="0.25">
      <c r="A4" s="20" t="s">
        <v>9</v>
      </c>
      <c r="B4" s="12">
        <v>15</v>
      </c>
      <c r="C4" s="9">
        <v>7</v>
      </c>
      <c r="D4" s="9">
        <v>48</v>
      </c>
      <c r="E4" s="9">
        <v>6</v>
      </c>
      <c r="F4" s="9">
        <v>4</v>
      </c>
      <c r="G4" s="9">
        <v>3</v>
      </c>
      <c r="H4" s="9">
        <v>3</v>
      </c>
      <c r="I4" s="9">
        <v>23</v>
      </c>
      <c r="J4" s="9">
        <v>0</v>
      </c>
      <c r="K4" s="9">
        <v>7</v>
      </c>
      <c r="L4" s="10">
        <v>53</v>
      </c>
      <c r="M4" s="15">
        <f>SUM(B4:L4)</f>
        <v>169</v>
      </c>
    </row>
    <row r="5" spans="1:13" ht="20.05" customHeight="1" x14ac:dyDescent="0.25">
      <c r="A5" s="21" t="s">
        <v>10</v>
      </c>
      <c r="B5" s="13">
        <v>3</v>
      </c>
      <c r="C5" s="2">
        <v>12</v>
      </c>
      <c r="D5" s="2">
        <v>95</v>
      </c>
      <c r="E5" s="2">
        <v>0</v>
      </c>
      <c r="F5" s="2">
        <v>1</v>
      </c>
      <c r="G5" s="2">
        <v>0</v>
      </c>
      <c r="H5" s="2">
        <v>3</v>
      </c>
      <c r="I5" s="2">
        <v>20</v>
      </c>
      <c r="J5" s="2">
        <v>0</v>
      </c>
      <c r="K5" s="2">
        <v>7</v>
      </c>
      <c r="L5" s="3">
        <v>70</v>
      </c>
      <c r="M5" s="16">
        <f t="shared" ref="M5:M17" si="0">SUM(B5:L5)</f>
        <v>211</v>
      </c>
    </row>
    <row r="6" spans="1:13" ht="20.05" customHeight="1" x14ac:dyDescent="0.25">
      <c r="A6" s="21" t="s">
        <v>11</v>
      </c>
      <c r="B6" s="13">
        <v>1</v>
      </c>
      <c r="C6" s="2">
        <v>1</v>
      </c>
      <c r="D6" s="2">
        <v>36</v>
      </c>
      <c r="E6" s="2">
        <v>0</v>
      </c>
      <c r="F6" s="2">
        <v>5</v>
      </c>
      <c r="G6" s="2">
        <v>0</v>
      </c>
      <c r="H6" s="2">
        <v>2</v>
      </c>
      <c r="I6" s="2">
        <v>23</v>
      </c>
      <c r="J6" s="2">
        <v>0</v>
      </c>
      <c r="K6" s="2">
        <v>0</v>
      </c>
      <c r="L6" s="3">
        <v>42</v>
      </c>
      <c r="M6" s="16">
        <f t="shared" si="0"/>
        <v>110</v>
      </c>
    </row>
    <row r="7" spans="1:13" ht="20.05" customHeight="1" x14ac:dyDescent="0.25">
      <c r="A7" s="21" t="s">
        <v>12</v>
      </c>
      <c r="B7" s="13">
        <v>15</v>
      </c>
      <c r="C7" s="2">
        <v>95</v>
      </c>
      <c r="D7" s="2">
        <v>29</v>
      </c>
      <c r="E7" s="2">
        <v>1</v>
      </c>
      <c r="F7" s="2">
        <v>0</v>
      </c>
      <c r="G7" s="2">
        <v>0</v>
      </c>
      <c r="H7" s="2">
        <v>2</v>
      </c>
      <c r="I7" s="2">
        <v>22</v>
      </c>
      <c r="J7" s="2">
        <v>0</v>
      </c>
      <c r="K7" s="2">
        <v>0</v>
      </c>
      <c r="L7" s="3">
        <v>66</v>
      </c>
      <c r="M7" s="16">
        <f t="shared" si="0"/>
        <v>230</v>
      </c>
    </row>
    <row r="8" spans="1:13" ht="20.05" customHeight="1" x14ac:dyDescent="0.25">
      <c r="A8" s="21" t="s">
        <v>13</v>
      </c>
      <c r="B8" s="13">
        <v>86</v>
      </c>
      <c r="C8" s="2">
        <v>33</v>
      </c>
      <c r="D8" s="2">
        <v>317</v>
      </c>
      <c r="E8" s="2">
        <v>14</v>
      </c>
      <c r="F8" s="2">
        <v>8</v>
      </c>
      <c r="G8" s="2">
        <v>9</v>
      </c>
      <c r="H8" s="2">
        <v>50</v>
      </c>
      <c r="I8" s="2">
        <v>48</v>
      </c>
      <c r="J8" s="2">
        <v>0</v>
      </c>
      <c r="K8" s="2">
        <v>0</v>
      </c>
      <c r="L8" s="3">
        <v>148</v>
      </c>
      <c r="M8" s="16">
        <f t="shared" si="0"/>
        <v>713</v>
      </c>
    </row>
    <row r="9" spans="1:13" ht="20.05" customHeight="1" x14ac:dyDescent="0.25">
      <c r="A9" s="21" t="s">
        <v>14</v>
      </c>
      <c r="B9" s="13">
        <v>0</v>
      </c>
      <c r="C9" s="2">
        <v>0</v>
      </c>
      <c r="D9" s="2">
        <v>20</v>
      </c>
      <c r="E9" s="2">
        <v>0</v>
      </c>
      <c r="F9" s="2">
        <v>0</v>
      </c>
      <c r="G9" s="2">
        <v>0</v>
      </c>
      <c r="H9" s="2">
        <v>3</v>
      </c>
      <c r="I9" s="2">
        <v>12</v>
      </c>
      <c r="J9" s="2">
        <v>0</v>
      </c>
      <c r="K9" s="2">
        <v>0</v>
      </c>
      <c r="L9" s="3">
        <v>29</v>
      </c>
      <c r="M9" s="16">
        <f t="shared" si="0"/>
        <v>64</v>
      </c>
    </row>
    <row r="10" spans="1:13" ht="20.05" customHeight="1" x14ac:dyDescent="0.25">
      <c r="A10" s="21" t="s">
        <v>15</v>
      </c>
      <c r="B10" s="13">
        <v>0</v>
      </c>
      <c r="C10" s="2">
        <v>0</v>
      </c>
      <c r="D10" s="2">
        <v>34</v>
      </c>
      <c r="E10" s="2">
        <v>0</v>
      </c>
      <c r="F10" s="2">
        <v>0</v>
      </c>
      <c r="G10" s="2">
        <v>0</v>
      </c>
      <c r="H10" s="2">
        <v>7</v>
      </c>
      <c r="I10" s="2">
        <v>10</v>
      </c>
      <c r="J10" s="2">
        <v>0</v>
      </c>
      <c r="K10" s="2">
        <v>0</v>
      </c>
      <c r="L10" s="3">
        <v>10</v>
      </c>
      <c r="M10" s="16">
        <f t="shared" si="0"/>
        <v>61</v>
      </c>
    </row>
    <row r="11" spans="1:13" ht="20.05" customHeight="1" x14ac:dyDescent="0.25">
      <c r="A11" s="21" t="s">
        <v>16</v>
      </c>
      <c r="B11" s="13">
        <v>1</v>
      </c>
      <c r="C11" s="2">
        <v>12</v>
      </c>
      <c r="D11" s="2">
        <v>23</v>
      </c>
      <c r="E11" s="2">
        <v>2</v>
      </c>
      <c r="F11" s="2">
        <v>11</v>
      </c>
      <c r="G11" s="2">
        <v>0</v>
      </c>
      <c r="H11" s="2">
        <v>15</v>
      </c>
      <c r="I11" s="2">
        <v>14</v>
      </c>
      <c r="J11" s="2">
        <v>2</v>
      </c>
      <c r="K11" s="2">
        <v>0</v>
      </c>
      <c r="L11" s="3">
        <v>3</v>
      </c>
      <c r="M11" s="16">
        <f t="shared" si="0"/>
        <v>83</v>
      </c>
    </row>
    <row r="12" spans="1:13" ht="20.05" customHeight="1" x14ac:dyDescent="0.25">
      <c r="A12" s="21" t="s">
        <v>17</v>
      </c>
      <c r="B12" s="13">
        <v>7</v>
      </c>
      <c r="C12" s="2">
        <v>3</v>
      </c>
      <c r="D12" s="2">
        <v>16</v>
      </c>
      <c r="E12" s="2">
        <v>26</v>
      </c>
      <c r="F12" s="2">
        <v>6</v>
      </c>
      <c r="G12" s="2">
        <v>3</v>
      </c>
      <c r="H12" s="2">
        <v>36</v>
      </c>
      <c r="I12" s="2">
        <v>14</v>
      </c>
      <c r="J12" s="2">
        <v>7</v>
      </c>
      <c r="K12" s="2">
        <v>1</v>
      </c>
      <c r="L12" s="3">
        <v>33</v>
      </c>
      <c r="M12" s="16">
        <f t="shared" si="0"/>
        <v>152</v>
      </c>
    </row>
    <row r="13" spans="1:13" ht="20.05" customHeight="1" x14ac:dyDescent="0.25">
      <c r="A13" s="21" t="s">
        <v>18</v>
      </c>
      <c r="B13" s="13">
        <v>12</v>
      </c>
      <c r="C13" s="2">
        <v>1</v>
      </c>
      <c r="D13" s="2">
        <v>46</v>
      </c>
      <c r="E13" s="2">
        <v>19</v>
      </c>
      <c r="F13" s="2">
        <v>0</v>
      </c>
      <c r="G13" s="2">
        <v>0</v>
      </c>
      <c r="H13" s="2">
        <v>13</v>
      </c>
      <c r="I13" s="2">
        <v>12</v>
      </c>
      <c r="J13" s="2">
        <v>0</v>
      </c>
      <c r="K13" s="2">
        <v>0</v>
      </c>
      <c r="L13" s="3">
        <v>36</v>
      </c>
      <c r="M13" s="16">
        <f t="shared" si="0"/>
        <v>139</v>
      </c>
    </row>
    <row r="14" spans="1:13" ht="20.05" customHeight="1" x14ac:dyDescent="0.25">
      <c r="A14" s="21" t="s">
        <v>19</v>
      </c>
      <c r="B14" s="13">
        <v>0</v>
      </c>
      <c r="C14" s="2">
        <v>2</v>
      </c>
      <c r="D14" s="2">
        <v>42</v>
      </c>
      <c r="E14" s="2">
        <v>1</v>
      </c>
      <c r="F14" s="2">
        <v>27</v>
      </c>
      <c r="G14" s="2">
        <v>0</v>
      </c>
      <c r="H14" s="2">
        <v>25</v>
      </c>
      <c r="I14" s="2">
        <v>16</v>
      </c>
      <c r="J14" s="2">
        <v>0</v>
      </c>
      <c r="K14" s="2">
        <v>3</v>
      </c>
      <c r="L14" s="3">
        <v>46</v>
      </c>
      <c r="M14" s="16">
        <f t="shared" si="0"/>
        <v>162</v>
      </c>
    </row>
    <row r="15" spans="1:13" ht="20.05" customHeight="1" x14ac:dyDescent="0.25">
      <c r="A15" s="21" t="s">
        <v>20</v>
      </c>
      <c r="B15" s="13">
        <v>0</v>
      </c>
      <c r="C15" s="2">
        <v>0</v>
      </c>
      <c r="D15" s="2">
        <v>101</v>
      </c>
      <c r="E15" s="2">
        <v>8</v>
      </c>
      <c r="F15" s="2">
        <v>9</v>
      </c>
      <c r="G15" s="2">
        <v>0</v>
      </c>
      <c r="H15" s="2">
        <v>21</v>
      </c>
      <c r="I15" s="2">
        <v>10</v>
      </c>
      <c r="J15" s="2">
        <v>0</v>
      </c>
      <c r="K15" s="2">
        <v>0</v>
      </c>
      <c r="L15" s="3">
        <v>32</v>
      </c>
      <c r="M15" s="16">
        <f t="shared" si="0"/>
        <v>181</v>
      </c>
    </row>
    <row r="16" spans="1:13" ht="20.05" customHeight="1" x14ac:dyDescent="0.25">
      <c r="A16" s="21" t="s">
        <v>22</v>
      </c>
      <c r="B16" s="13">
        <v>27</v>
      </c>
      <c r="C16" s="2">
        <v>19</v>
      </c>
      <c r="D16" s="2">
        <v>18</v>
      </c>
      <c r="E16" s="2">
        <v>0</v>
      </c>
      <c r="F16" s="2">
        <v>0</v>
      </c>
      <c r="G16" s="2">
        <v>0</v>
      </c>
      <c r="H16" s="2">
        <v>11</v>
      </c>
      <c r="I16" s="2">
        <v>38</v>
      </c>
      <c r="J16" s="2">
        <v>0</v>
      </c>
      <c r="K16" s="2">
        <v>0</v>
      </c>
      <c r="L16" s="3">
        <v>45</v>
      </c>
      <c r="M16" s="16">
        <f t="shared" si="0"/>
        <v>158</v>
      </c>
    </row>
    <row r="17" spans="1:13" ht="20.05" customHeight="1" x14ac:dyDescent="0.25">
      <c r="A17" s="22" t="s">
        <v>21</v>
      </c>
      <c r="B17" s="14">
        <v>0</v>
      </c>
      <c r="C17" s="4">
        <v>0</v>
      </c>
      <c r="D17" s="4">
        <v>19</v>
      </c>
      <c r="E17" s="4">
        <v>4</v>
      </c>
      <c r="F17" s="4">
        <v>1</v>
      </c>
      <c r="G17" s="4">
        <v>3</v>
      </c>
      <c r="H17" s="4">
        <v>2</v>
      </c>
      <c r="I17" s="4">
        <v>14</v>
      </c>
      <c r="J17" s="4">
        <v>0</v>
      </c>
      <c r="K17" s="4">
        <v>10</v>
      </c>
      <c r="L17" s="5">
        <v>17</v>
      </c>
      <c r="M17" s="17">
        <f t="shared" si="0"/>
        <v>70</v>
      </c>
    </row>
    <row r="18" spans="1:13" ht="20.05" customHeight="1" thickBot="1" x14ac:dyDescent="0.3">
      <c r="A18" s="23" t="s">
        <v>23</v>
      </c>
      <c r="B18" s="24">
        <f>SUM(B4:B17)</f>
        <v>167</v>
      </c>
      <c r="C18" s="25">
        <f t="shared" ref="C18:J18" si="1">SUM(C4:C17)</f>
        <v>185</v>
      </c>
      <c r="D18" s="25">
        <f t="shared" si="1"/>
        <v>844</v>
      </c>
      <c r="E18" s="25">
        <f t="shared" si="1"/>
        <v>81</v>
      </c>
      <c r="F18" s="25">
        <f t="shared" si="1"/>
        <v>72</v>
      </c>
      <c r="G18" s="25">
        <f t="shared" si="1"/>
        <v>18</v>
      </c>
      <c r="H18" s="25">
        <f t="shared" si="1"/>
        <v>193</v>
      </c>
      <c r="I18" s="25">
        <f t="shared" si="1"/>
        <v>276</v>
      </c>
      <c r="J18" s="25">
        <f t="shared" si="1"/>
        <v>9</v>
      </c>
      <c r="K18" s="25">
        <f t="shared" ref="K18" si="2">SUM(K4:K17)</f>
        <v>28</v>
      </c>
      <c r="L18" s="26">
        <f>SUM(L4:L17)</f>
        <v>630</v>
      </c>
      <c r="M18" s="27">
        <f>SUM(M4:M17)</f>
        <v>2503</v>
      </c>
    </row>
    <row r="19" spans="1:13" ht="30" customHeight="1" thickTop="1" thickBot="1" x14ac:dyDescent="0.3">
      <c r="A19" s="28" t="s">
        <v>27</v>
      </c>
      <c r="B19" s="29">
        <f>ROUNDDOWN(B18*0.9,0)</f>
        <v>150</v>
      </c>
      <c r="C19" s="30">
        <f t="shared" ref="C19:K19" si="3">ROUNDDOWN(C18*0.9,0)</f>
        <v>166</v>
      </c>
      <c r="D19" s="30">
        <f t="shared" si="3"/>
        <v>759</v>
      </c>
      <c r="E19" s="30">
        <f t="shared" si="3"/>
        <v>72</v>
      </c>
      <c r="F19" s="30">
        <f>ROUNDDOWN(F18*0.9,0)</f>
        <v>64</v>
      </c>
      <c r="G19" s="30">
        <f>ROUNDDOWN(G18*0.9,0)</f>
        <v>16</v>
      </c>
      <c r="H19" s="30">
        <f>ROUNDDOWN(H18*0.9,0)</f>
        <v>173</v>
      </c>
      <c r="I19" s="30">
        <f t="shared" si="3"/>
        <v>248</v>
      </c>
      <c r="J19" s="30">
        <f t="shared" si="3"/>
        <v>8</v>
      </c>
      <c r="K19" s="30">
        <f t="shared" si="3"/>
        <v>25</v>
      </c>
      <c r="L19" s="31">
        <f>L18</f>
        <v>630</v>
      </c>
      <c r="M19" s="32">
        <f>SUM(B19:L19)</f>
        <v>2311</v>
      </c>
    </row>
    <row r="20" spans="1:13" ht="20.05" customHeight="1" thickTop="1" x14ac:dyDescent="0.25"/>
  </sheetData>
  <mergeCells count="1">
    <mergeCell ref="A2:M2"/>
  </mergeCells>
  <phoneticPr fontId="1"/>
  <printOptions horizontalCentered="1"/>
  <pageMargins left="0.59055118110236227" right="0.39370078740157483" top="0.78740157480314965" bottom="0.59055118110236227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topLeftCell="A10" zoomScale="97" workbookViewId="0">
      <selection activeCell="H16" sqref="H16"/>
    </sheetView>
  </sheetViews>
  <sheetFormatPr defaultRowHeight="20.05" customHeight="1" x14ac:dyDescent="0.25"/>
  <cols>
    <col min="1" max="1" width="13.84375" customWidth="1"/>
    <col min="2" max="3" width="7.61328125" bestFit="1" customWidth="1"/>
    <col min="4" max="4" width="9" customWidth="1"/>
    <col min="5" max="7" width="7.61328125" bestFit="1" customWidth="1"/>
    <col min="8" max="8" width="9" customWidth="1"/>
    <col min="9" max="9" width="7.61328125" bestFit="1" customWidth="1"/>
    <col min="10" max="10" width="6.61328125" customWidth="1"/>
    <col min="11" max="12" width="7.61328125" bestFit="1" customWidth="1"/>
  </cols>
  <sheetData>
    <row r="1" spans="1:12" ht="20.05" customHeight="1" x14ac:dyDescent="0.25">
      <c r="A1" s="53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6" x14ac:dyDescent="0.25">
      <c r="A2" s="36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 t="s">
        <v>8</v>
      </c>
      <c r="K2" s="38" t="s">
        <v>25</v>
      </c>
      <c r="L2" s="45" t="s">
        <v>24</v>
      </c>
    </row>
    <row r="3" spans="1:12" ht="20.05" customHeight="1" x14ac:dyDescent="0.25">
      <c r="A3" s="39" t="s">
        <v>30</v>
      </c>
      <c r="B3" s="55" t="s">
        <v>31</v>
      </c>
      <c r="C3" s="56"/>
      <c r="D3" s="56"/>
      <c r="E3" s="56"/>
      <c r="F3" s="56"/>
      <c r="G3" s="56"/>
      <c r="H3" s="56"/>
      <c r="I3" s="56" t="s">
        <v>32</v>
      </c>
      <c r="J3" s="56"/>
      <c r="K3" s="49" t="s">
        <v>35</v>
      </c>
      <c r="L3" s="50" t="s">
        <v>36</v>
      </c>
    </row>
    <row r="4" spans="1:12" ht="20.05" customHeight="1" x14ac:dyDescent="0.25">
      <c r="A4" s="40" t="s">
        <v>9</v>
      </c>
      <c r="B4" s="2">
        <v>6</v>
      </c>
      <c r="C4" s="2">
        <v>6</v>
      </c>
      <c r="D4" s="2">
        <v>53</v>
      </c>
      <c r="E4" s="2">
        <v>4</v>
      </c>
      <c r="F4" s="2">
        <v>4</v>
      </c>
      <c r="G4" s="34">
        <v>1</v>
      </c>
      <c r="H4" s="34">
        <v>4</v>
      </c>
      <c r="I4" s="41">
        <v>24</v>
      </c>
      <c r="J4" s="34"/>
      <c r="K4" s="57"/>
      <c r="L4" s="35"/>
    </row>
    <row r="5" spans="1:12" ht="20.05" customHeight="1" x14ac:dyDescent="0.25">
      <c r="A5" s="40" t="s">
        <v>10</v>
      </c>
      <c r="B5" s="2"/>
      <c r="C5" s="2"/>
      <c r="D5" s="2">
        <v>84</v>
      </c>
      <c r="E5" s="2"/>
      <c r="F5" s="2">
        <v>2</v>
      </c>
      <c r="G5" s="34"/>
      <c r="H5" s="34"/>
      <c r="I5" s="34">
        <v>13</v>
      </c>
      <c r="J5" s="34"/>
      <c r="K5" s="57"/>
      <c r="L5" s="35"/>
    </row>
    <row r="6" spans="1:12" ht="20.05" customHeight="1" x14ac:dyDescent="0.25">
      <c r="A6" s="40" t="s">
        <v>11</v>
      </c>
      <c r="B6" s="2"/>
      <c r="C6" s="2">
        <v>30</v>
      </c>
      <c r="D6" s="2">
        <v>26</v>
      </c>
      <c r="E6" s="2"/>
      <c r="F6" s="2">
        <v>5</v>
      </c>
      <c r="G6" s="34"/>
      <c r="H6" s="34">
        <v>2</v>
      </c>
      <c r="I6" s="34">
        <v>20</v>
      </c>
      <c r="J6" s="34"/>
      <c r="K6" s="57"/>
      <c r="L6" s="35"/>
    </row>
    <row r="7" spans="1:12" ht="20.05" customHeight="1" x14ac:dyDescent="0.25">
      <c r="A7" s="40" t="s">
        <v>12</v>
      </c>
      <c r="B7" s="2">
        <v>12</v>
      </c>
      <c r="C7" s="2">
        <v>69</v>
      </c>
      <c r="D7" s="2">
        <v>13</v>
      </c>
      <c r="E7" s="2"/>
      <c r="F7" s="2"/>
      <c r="G7" s="34"/>
      <c r="H7" s="34">
        <v>3</v>
      </c>
      <c r="I7" s="34">
        <v>15</v>
      </c>
      <c r="J7" s="34"/>
      <c r="K7" s="57"/>
      <c r="L7" s="35"/>
    </row>
    <row r="8" spans="1:12" ht="20.05" customHeight="1" x14ac:dyDescent="0.25">
      <c r="A8" s="42" t="s">
        <v>33</v>
      </c>
      <c r="B8" s="2">
        <v>10</v>
      </c>
      <c r="C8" s="2">
        <v>9</v>
      </c>
      <c r="D8" s="2">
        <v>23</v>
      </c>
      <c r="E8" s="2">
        <v>2</v>
      </c>
      <c r="F8" s="2">
        <v>4</v>
      </c>
      <c r="G8" s="34">
        <v>1</v>
      </c>
      <c r="H8" s="34">
        <v>7</v>
      </c>
      <c r="I8" s="34">
        <v>48</v>
      </c>
      <c r="J8" s="34"/>
      <c r="K8" s="57"/>
      <c r="L8" s="35"/>
    </row>
    <row r="9" spans="1:12" ht="20.05" customHeight="1" x14ac:dyDescent="0.25">
      <c r="A9" s="42" t="s">
        <v>34</v>
      </c>
      <c r="B9" s="2">
        <v>63</v>
      </c>
      <c r="C9" s="2">
        <v>13</v>
      </c>
      <c r="D9" s="2">
        <v>169</v>
      </c>
      <c r="E9" s="2">
        <v>6</v>
      </c>
      <c r="F9" s="2">
        <v>3</v>
      </c>
      <c r="G9" s="34">
        <v>1</v>
      </c>
      <c r="H9" s="34">
        <v>10</v>
      </c>
      <c r="I9" s="34"/>
      <c r="J9" s="34"/>
      <c r="K9" s="57"/>
      <c r="L9" s="35"/>
    </row>
    <row r="10" spans="1:12" ht="20.05" customHeight="1" x14ac:dyDescent="0.25">
      <c r="A10" s="40" t="s">
        <v>14</v>
      </c>
      <c r="B10" s="2"/>
      <c r="C10" s="2"/>
      <c r="D10" s="2">
        <v>20</v>
      </c>
      <c r="E10" s="2"/>
      <c r="F10" s="2"/>
      <c r="G10" s="34"/>
      <c r="H10" s="34">
        <v>3</v>
      </c>
      <c r="I10" s="34">
        <v>13</v>
      </c>
      <c r="J10" s="34"/>
      <c r="K10" s="57"/>
      <c r="L10" s="35"/>
    </row>
    <row r="11" spans="1:12" ht="20.05" customHeight="1" x14ac:dyDescent="0.25">
      <c r="A11" s="40" t="s">
        <v>15</v>
      </c>
      <c r="B11" s="2"/>
      <c r="C11" s="2"/>
      <c r="D11" s="2">
        <v>23</v>
      </c>
      <c r="E11" s="2"/>
      <c r="F11" s="2"/>
      <c r="G11" s="34"/>
      <c r="H11" s="34">
        <v>6</v>
      </c>
      <c r="I11" s="34">
        <v>13</v>
      </c>
      <c r="J11" s="34"/>
      <c r="K11" s="57"/>
      <c r="L11" s="35"/>
    </row>
    <row r="12" spans="1:12" ht="20.05" customHeight="1" x14ac:dyDescent="0.25">
      <c r="A12" s="43" t="s">
        <v>28</v>
      </c>
      <c r="B12" s="2">
        <v>4</v>
      </c>
      <c r="C12" s="2">
        <v>1</v>
      </c>
      <c r="D12" s="2">
        <v>49</v>
      </c>
      <c r="E12" s="2">
        <v>2</v>
      </c>
      <c r="F12" s="2">
        <v>13</v>
      </c>
      <c r="G12" s="34"/>
      <c r="H12" s="34">
        <v>10</v>
      </c>
      <c r="I12" s="34">
        <f>1+5</f>
        <v>6</v>
      </c>
      <c r="J12" s="34"/>
      <c r="K12" s="57"/>
      <c r="L12" s="35"/>
    </row>
    <row r="13" spans="1:12" ht="20.05" customHeight="1" x14ac:dyDescent="0.25">
      <c r="A13" s="40" t="s">
        <v>22</v>
      </c>
      <c r="B13" s="2">
        <v>10</v>
      </c>
      <c r="C13" s="2"/>
      <c r="D13" s="2">
        <v>7</v>
      </c>
      <c r="E13" s="2"/>
      <c r="F13" s="2"/>
      <c r="G13" s="34">
        <v>2</v>
      </c>
      <c r="H13" s="34">
        <v>11</v>
      </c>
      <c r="I13" s="34">
        <v>22</v>
      </c>
      <c r="J13" s="34"/>
      <c r="K13" s="57"/>
      <c r="L13" s="35"/>
    </row>
    <row r="14" spans="1:12" ht="20.05" customHeight="1" x14ac:dyDescent="0.25">
      <c r="A14" s="40" t="s">
        <v>21</v>
      </c>
      <c r="B14" s="2"/>
      <c r="C14" s="2">
        <v>4</v>
      </c>
      <c r="D14" s="2">
        <v>31</v>
      </c>
      <c r="E14" s="2">
        <v>17</v>
      </c>
      <c r="F14" s="2"/>
      <c r="G14" s="34">
        <v>16</v>
      </c>
      <c r="H14" s="34">
        <v>7</v>
      </c>
      <c r="I14" s="34">
        <f>3+10</f>
        <v>13</v>
      </c>
      <c r="J14" s="34"/>
      <c r="K14" s="57"/>
      <c r="L14" s="35"/>
    </row>
    <row r="15" spans="1:12" ht="20.05" customHeight="1" thickBot="1" x14ac:dyDescent="0.3">
      <c r="A15" s="44" t="s">
        <v>23</v>
      </c>
      <c r="B15" s="33">
        <f t="shared" ref="B15:J15" si="0">SUM(B4:B14)</f>
        <v>105</v>
      </c>
      <c r="C15" s="33">
        <f t="shared" si="0"/>
        <v>132</v>
      </c>
      <c r="D15" s="33">
        <f t="shared" si="0"/>
        <v>498</v>
      </c>
      <c r="E15" s="33">
        <f t="shared" si="0"/>
        <v>31</v>
      </c>
      <c r="F15" s="33">
        <f t="shared" si="0"/>
        <v>31</v>
      </c>
      <c r="G15" s="33">
        <f t="shared" si="0"/>
        <v>21</v>
      </c>
      <c r="H15" s="33">
        <f t="shared" si="0"/>
        <v>63</v>
      </c>
      <c r="I15" s="33">
        <f t="shared" si="0"/>
        <v>187</v>
      </c>
      <c r="J15" s="33">
        <f t="shared" si="0"/>
        <v>0</v>
      </c>
      <c r="K15" s="58"/>
      <c r="L15" s="59"/>
    </row>
    <row r="16" spans="1:12" ht="28.75" thickTop="1" x14ac:dyDescent="0.25">
      <c r="A16" s="46" t="s">
        <v>27</v>
      </c>
      <c r="B16" s="47">
        <f>B15-5</f>
        <v>100</v>
      </c>
      <c r="C16" s="47">
        <f t="shared" ref="C16:I16" si="1">C15-5</f>
        <v>127</v>
      </c>
      <c r="D16" s="47">
        <f>D15-5</f>
        <v>493</v>
      </c>
      <c r="E16" s="47">
        <f t="shared" si="1"/>
        <v>26</v>
      </c>
      <c r="F16" s="47">
        <f t="shared" si="1"/>
        <v>26</v>
      </c>
      <c r="G16" s="47">
        <f t="shared" si="1"/>
        <v>16</v>
      </c>
      <c r="H16" s="47">
        <f t="shared" si="1"/>
        <v>58</v>
      </c>
      <c r="I16" s="47">
        <f t="shared" si="1"/>
        <v>182</v>
      </c>
      <c r="J16" s="47">
        <v>2</v>
      </c>
      <c r="K16" s="47">
        <v>30</v>
      </c>
      <c r="L16" s="48">
        <v>418</v>
      </c>
    </row>
  </sheetData>
  <mergeCells count="3">
    <mergeCell ref="A1:L1"/>
    <mergeCell ref="B3:H3"/>
    <mergeCell ref="I3:J3"/>
  </mergeCells>
  <phoneticPr fontId="1"/>
  <printOptions horizontalCentered="1"/>
  <pageMargins left="0.59055118110236227" right="0.39370078740157483" top="0.78740157480314965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全会期</vt:lpstr>
      <vt:lpstr>春会期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SG12780のC20-1654</dc:creator>
  <cp:lastModifiedBy>SG12780のC20-1659</cp:lastModifiedBy>
  <cp:lastPrinted>2024-10-04T08:09:24Z</cp:lastPrinted>
  <dcterms:created xsi:type="dcterms:W3CDTF">2020-08-25T00:52:28Z</dcterms:created>
  <dcterms:modified xsi:type="dcterms:W3CDTF">2024-10-11T00:37:26Z</dcterms:modified>
</cp:coreProperties>
</file>